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17" activeTab="0"/>
  </bookViews>
  <sheets>
    <sheet name="CompInt" sheetId="1" r:id="rId1"/>
    <sheet name="APY" sheetId="2" r:id="rId2"/>
    <sheet name="Paym" sheetId="3" r:id="rId3"/>
    <sheet name="deposit" sheetId="4" r:id="rId4"/>
    <sheet name="time" sheetId="5" r:id="rId5"/>
  </sheets>
  <definedNames/>
  <calcPr fullCalcOnLoad="1"/>
</workbook>
</file>

<file path=xl/sharedStrings.xml><?xml version="1.0" encoding="utf-8"?>
<sst xmlns="http://schemas.openxmlformats.org/spreadsheetml/2006/main" count="37" uniqueCount="13">
  <si>
    <t>P</t>
  </si>
  <si>
    <t>r</t>
  </si>
  <si>
    <t>n</t>
  </si>
  <si>
    <t>t</t>
  </si>
  <si>
    <t>F</t>
  </si>
  <si>
    <t>Apr</t>
  </si>
  <si>
    <t>APY</t>
  </si>
  <si>
    <t>d</t>
  </si>
  <si>
    <t>A</t>
  </si>
  <si>
    <t>(Aux)</t>
  </si>
  <si>
    <t>Int.</t>
  </si>
  <si>
    <t>(Aux2)</t>
  </si>
  <si>
    <t>tt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</si>
</sst>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0.000000"/>
    <numFmt numFmtId="167" formatCode="#,##0.00"/>
  </numFmts>
  <fonts count="3">
    <font>
      <sz val="10"/>
      <name val="Lohit Hindi"/>
      <family val="2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1" fillId="0" borderId="0" xfId="0" applyAlignment="1">
      <alignment/>
    </xf>
    <xf numFmtId="165" fontId="1" fillId="0" borderId="0" xfId="0" applyNumberFormat="1" applyAlignment="1">
      <alignment horizontal="center"/>
    </xf>
    <xf numFmtId="166" fontId="1" fillId="0" borderId="0" xfId="0" applyNumberFormat="1" applyAlignment="1">
      <alignment horizontal="center"/>
    </xf>
    <xf numFmtId="164" fontId="1" fillId="0" borderId="0" xfId="0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7" fontId="1" fillId="0" borderId="0" xfId="0" applyNumberFormat="1" applyAlignment="1">
      <alignment horizontal="center"/>
    </xf>
    <xf numFmtId="167" fontId="2" fillId="0" borderId="0" xfId="0" applyNumberFormat="1" applyFont="1" applyAlignment="1">
      <alignment horizontal="center"/>
    </xf>
    <xf numFmtId="165" fontId="1" fillId="0" borderId="0" xfId="0" applyNumberFormat="1" applyAlignment="1">
      <alignment/>
    </xf>
    <xf numFmtId="166" fontId="1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selection activeCell="A1" sqref="A1"/>
    </sheetView>
  </sheetViews>
  <sheetFormatPr defaultColWidth="10.00390625" defaultRowHeight="12.75"/>
  <cols>
    <col min="1" max="1" width="10.50390625" style="1" customWidth="1"/>
    <col min="2" max="2" width="10.50390625" style="2" customWidth="1"/>
    <col min="3" max="4" width="10.50390625" style="3" customWidth="1"/>
    <col min="5" max="5" width="4.375" style="0" customWidth="1"/>
    <col min="6" max="6" width="10.50390625" style="1" customWidth="1"/>
    <col min="7" max="16384" width="10.50390625" style="0" customWidth="1"/>
  </cols>
  <sheetData>
    <row r="1" spans="1:6" s="7" customFormat="1" ht="12">
      <c r="A1" s="4" t="s">
        <v>0</v>
      </c>
      <c r="B1" s="5" t="s">
        <v>1</v>
      </c>
      <c r="C1" s="6" t="s">
        <v>2</v>
      </c>
      <c r="D1" s="6" t="s">
        <v>3</v>
      </c>
      <c r="F1" s="4" t="s">
        <v>4</v>
      </c>
    </row>
    <row r="2" spans="1:6" ht="12">
      <c r="A2" s="1">
        <v>100</v>
      </c>
      <c r="B2" s="2">
        <v>0.0109</v>
      </c>
      <c r="C2" s="3">
        <v>365</v>
      </c>
      <c r="D2" s="3">
        <v>30</v>
      </c>
      <c r="F2" s="1">
        <f>A2*(1+B2/C2)^(D2*C2)</f>
        <v>138.67947061298952</v>
      </c>
    </row>
    <row r="3" spans="1:6" ht="12">
      <c r="A3" s="1">
        <v>50</v>
      </c>
      <c r="B3" s="2">
        <v>0.0109</v>
      </c>
      <c r="C3" s="3">
        <v>365</v>
      </c>
      <c r="D3" s="3">
        <v>1000</v>
      </c>
      <c r="F3" s="1">
        <f>A3*(1+B3/C3)^(D3*C3)</f>
        <v>2708377.364979629</v>
      </c>
    </row>
    <row r="4" spans="1:6" ht="12">
      <c r="A4" s="1">
        <v>200</v>
      </c>
      <c r="B4" s="2">
        <v>0.139</v>
      </c>
      <c r="C4" s="3">
        <v>365</v>
      </c>
      <c r="D4" s="3">
        <v>0.25</v>
      </c>
      <c r="F4" s="1">
        <f>A4*(1+B4/C4)^(D4*C4)</f>
        <v>207.0707974477122</v>
      </c>
    </row>
    <row r="5" spans="1:6" ht="12">
      <c r="A5" s="1">
        <v>200</v>
      </c>
      <c r="B5" s="2">
        <v>0.139</v>
      </c>
      <c r="C5" s="3">
        <v>365</v>
      </c>
      <c r="D5" s="3">
        <v>1</v>
      </c>
      <c r="F5" s="1">
        <f>A5*(1+B5/C5)^(D5*C5)</f>
        <v>229.81873882320681</v>
      </c>
    </row>
    <row r="6" spans="1:6" ht="12">
      <c r="A6" s="1">
        <v>1000</v>
      </c>
      <c r="B6" s="2">
        <v>0.198</v>
      </c>
      <c r="C6" s="3">
        <v>365</v>
      </c>
      <c r="D6" s="3">
        <v>0.25</v>
      </c>
      <c r="F6" s="1">
        <f>A6*(1+B6/C6)^(D6*C6)</f>
        <v>1050.7314900701167</v>
      </c>
    </row>
    <row r="7" spans="1:6" ht="12">
      <c r="A7" s="1">
        <v>1000</v>
      </c>
      <c r="B7" s="2">
        <v>0.198</v>
      </c>
      <c r="C7" s="3">
        <v>365</v>
      </c>
      <c r="D7" s="3">
        <v>1</v>
      </c>
      <c r="F7" s="1">
        <f>A7*(1+B7/C7)^(D7*C7)</f>
        <v>1218.8969559529946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&amp;C&amp;"Arial,Regular"&amp;A</oddHeader>
    <oddFooter>&amp;C&amp;"Arial,Regular"Page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1" sqref="A1"/>
    </sheetView>
  </sheetViews>
  <sheetFormatPr defaultColWidth="10.00390625" defaultRowHeight="12.75"/>
  <cols>
    <col min="1" max="1" width="5.875" style="3" customWidth="1"/>
    <col min="2" max="2" width="1.4921875" style="3" customWidth="1"/>
    <col min="3" max="3" width="9.375" style="2" customWidth="1"/>
    <col min="4" max="4" width="9.25390625" style="2" customWidth="1"/>
    <col min="5" max="5" width="1.4921875" style="3" customWidth="1"/>
    <col min="6" max="6" width="8.50390625" style="2" customWidth="1"/>
    <col min="7" max="7" width="8.375" style="2" customWidth="1"/>
    <col min="8" max="16384" width="10.50390625" style="0" customWidth="1"/>
  </cols>
  <sheetData>
    <row r="1" spans="1:7" ht="12">
      <c r="A1" s="6" t="s">
        <v>2</v>
      </c>
      <c r="C1" s="5" t="s">
        <v>5</v>
      </c>
      <c r="D1" s="5" t="s">
        <v>6</v>
      </c>
      <c r="E1" s="6"/>
      <c r="F1" s="5" t="s">
        <v>6</v>
      </c>
      <c r="G1" s="5" t="s">
        <v>5</v>
      </c>
    </row>
    <row r="2" spans="1:7" ht="12">
      <c r="A2" s="3">
        <v>365</v>
      </c>
      <c r="C2" s="2">
        <v>19.8</v>
      </c>
      <c r="D2" s="2">
        <f>100*((1+C2/(100*A2))^A2-1)</f>
        <v>21.88969559529945</v>
      </c>
      <c r="F2" s="2">
        <v>1.1</v>
      </c>
      <c r="G2" s="2">
        <f>100*((1+F2/100)^(1/A2)-1)*A2</f>
        <v>1.0940103988298366</v>
      </c>
    </row>
    <row r="3" spans="1:7" ht="12">
      <c r="A3" s="3">
        <v>365</v>
      </c>
      <c r="C3" s="2">
        <v>13.9</v>
      </c>
      <c r="D3" s="2">
        <f>100*((1+C3/(100*A3))^A3-1)</f>
        <v>14.909369411603413</v>
      </c>
      <c r="F3" s="2">
        <v>3.5</v>
      </c>
      <c r="G3" s="2">
        <f>100*((1+F3/100)^(1/A3)-1)*A3</f>
        <v>3.440304794384952</v>
      </c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A1" sqref="A1"/>
    </sheetView>
  </sheetViews>
  <sheetFormatPr defaultColWidth="10.00390625" defaultRowHeight="12.75"/>
  <cols>
    <col min="1" max="1" width="10.50390625" style="1" customWidth="1"/>
    <col min="2" max="2" width="10.50390625" style="2" customWidth="1"/>
    <col min="3" max="4" width="10.50390625" style="3" customWidth="1"/>
    <col min="5" max="5" width="10.50390625" style="1" customWidth="1"/>
    <col min="6" max="6" width="10.50390625" style="3" customWidth="1"/>
    <col min="7" max="7" width="10.50390625" style="2" customWidth="1"/>
    <col min="8" max="8" width="4.375" style="0" customWidth="1"/>
    <col min="9" max="9" width="9.625" style="1" customWidth="1"/>
    <col min="10" max="10" width="10.50390625" style="1" customWidth="1"/>
    <col min="11" max="16384" width="10.50390625" style="0" customWidth="1"/>
  </cols>
  <sheetData>
    <row r="1" spans="1:10" ht="12">
      <c r="A1" s="4" t="s">
        <v>0</v>
      </c>
      <c r="B1" s="5" t="s">
        <v>1</v>
      </c>
      <c r="C1" s="6" t="s">
        <v>2</v>
      </c>
      <c r="D1" s="6" t="s">
        <v>7</v>
      </c>
      <c r="E1" s="4" t="s">
        <v>8</v>
      </c>
      <c r="F1" s="6" t="s">
        <v>3</v>
      </c>
      <c r="G1" s="5" t="s">
        <v>9</v>
      </c>
      <c r="H1" s="7"/>
      <c r="I1" s="4" t="s">
        <v>4</v>
      </c>
      <c r="J1" s="4" t="s">
        <v>10</v>
      </c>
    </row>
    <row r="2" spans="1:10" ht="12">
      <c r="A2" s="1">
        <v>100</v>
      </c>
      <c r="B2" s="2">
        <v>0.0109</v>
      </c>
      <c r="C2" s="3">
        <v>365</v>
      </c>
      <c r="D2" s="3">
        <v>30.41666666666</v>
      </c>
      <c r="E2" s="1">
        <v>100</v>
      </c>
      <c r="F2" s="3">
        <v>360</v>
      </c>
      <c r="G2" s="2">
        <f>(1+B2/C2)^D2</f>
        <v>1.0009087324181478</v>
      </c>
      <c r="I2" s="1">
        <f>A2*G2^F2+E2*(G2^F2-1)/(G2-1)</f>
        <v>42702.88191407468</v>
      </c>
      <c r="J2" s="1">
        <f>I2-(A2+E2*F2)</f>
        <v>6602.881914074678</v>
      </c>
    </row>
    <row r="3" spans="1:10" ht="12">
      <c r="A3" s="1">
        <v>1000</v>
      </c>
      <c r="B3" s="2">
        <v>0.129</v>
      </c>
      <c r="C3" s="3">
        <v>365</v>
      </c>
      <c r="D3" s="3">
        <v>30.41666666666</v>
      </c>
      <c r="E3" s="1">
        <v>-20</v>
      </c>
      <c r="F3" s="3">
        <v>36</v>
      </c>
      <c r="G3" s="2">
        <f>(1+B3/C3)^D3</f>
        <v>1.0108060691222418</v>
      </c>
      <c r="I3" s="1">
        <f>A3*G3^F3+E3*(G3^F3-1)/(G3-1)</f>
        <v>598.0290293293476</v>
      </c>
      <c r="J3" s="1">
        <f>I3-(A3+E3*F3)</f>
        <v>318.0290293293476</v>
      </c>
    </row>
    <row r="4" spans="1:10" ht="12">
      <c r="A4" s="1">
        <v>100</v>
      </c>
      <c r="B4" s="2">
        <v>0.0109</v>
      </c>
      <c r="C4" s="3">
        <v>365</v>
      </c>
      <c r="D4" s="3">
        <v>30.41666666666</v>
      </c>
      <c r="E4" s="1">
        <v>100</v>
      </c>
      <c r="F4" s="3">
        <v>600</v>
      </c>
      <c r="G4" s="2">
        <f>(1+B4/C4)^D4</f>
        <v>1.0009087324181478</v>
      </c>
      <c r="I4" s="1">
        <f>A4*G4^F4+E4*(G4^F4-1)/(G4-1)</f>
        <v>79909.28118171165</v>
      </c>
      <c r="J4" s="1">
        <f>I4-(A4+E4*F4)</f>
        <v>19809.281181711645</v>
      </c>
    </row>
    <row r="5" spans="1:10" ht="12">
      <c r="A5" s="1">
        <v>200</v>
      </c>
      <c r="B5" s="2">
        <v>0.0109</v>
      </c>
      <c r="C5" s="3">
        <v>365</v>
      </c>
      <c r="D5" s="3">
        <v>30.41666666666</v>
      </c>
      <c r="E5" s="1">
        <v>200</v>
      </c>
      <c r="F5" s="3">
        <v>600</v>
      </c>
      <c r="G5" s="2">
        <f>(1+B5/C5)^D5</f>
        <v>1.0009087324181478</v>
      </c>
      <c r="I5" s="1">
        <f>A5*G5^F5+E5*(G5^F5-1)/(G5-1)</f>
        <v>159818.5623634233</v>
      </c>
      <c r="J5" s="1">
        <f>I5-(A5+E5*F5)</f>
        <v>39618.56236342329</v>
      </c>
    </row>
    <row r="6" spans="1:10" ht="12">
      <c r="A6" s="1">
        <v>100</v>
      </c>
      <c r="B6" s="2">
        <v>0.03</v>
      </c>
      <c r="C6" s="3">
        <v>365</v>
      </c>
      <c r="D6" s="3">
        <v>30.41666666666</v>
      </c>
      <c r="E6" s="1">
        <v>100</v>
      </c>
      <c r="F6" s="3">
        <v>600</v>
      </c>
      <c r="G6" s="2">
        <f>(1+B6/C6)^D6</f>
        <v>1.0025030246145499</v>
      </c>
      <c r="I6" s="1">
        <f>A6*G6^F6+E6*(G6^F6-1)/(G6-1)</f>
        <v>139536.3789792664</v>
      </c>
      <c r="J6" s="1">
        <f>I6-(A6+E6*F6)</f>
        <v>79436.37897926639</v>
      </c>
    </row>
    <row r="7" spans="1:10" ht="12">
      <c r="A7" s="1">
        <v>200</v>
      </c>
      <c r="B7" s="2">
        <v>0.03</v>
      </c>
      <c r="C7" s="3">
        <v>365</v>
      </c>
      <c r="D7" s="3">
        <v>30.41666666666</v>
      </c>
      <c r="E7" s="1">
        <v>200</v>
      </c>
      <c r="F7" s="3">
        <v>600</v>
      </c>
      <c r="G7" s="2">
        <f>(1+B7/C7)^D7</f>
        <v>1.0025030246145499</v>
      </c>
      <c r="I7" s="1">
        <f>A7*G7^F7+E7*(G7^F7-1)/(G7-1)</f>
        <v>279072.7579585328</v>
      </c>
      <c r="J7" s="1">
        <f>I7-(A7+E7*F7)</f>
        <v>158872.75795853278</v>
      </c>
    </row>
    <row r="8" spans="1:10" ht="12">
      <c r="A8" s="1">
        <v>612.2</v>
      </c>
      <c r="B8" s="2">
        <v>0.035</v>
      </c>
      <c r="C8" s="3">
        <v>365</v>
      </c>
      <c r="D8" s="3">
        <v>30.4167</v>
      </c>
      <c r="E8" s="1">
        <v>612.2</v>
      </c>
      <c r="F8" s="3">
        <v>600</v>
      </c>
      <c r="G8" s="2">
        <f>(1+B8/C8)^D8</f>
        <v>1.0029207872430854</v>
      </c>
      <c r="I8" s="1">
        <f>A8*G8^F8+E8*(G8^F8-1)/(G8-1)</f>
        <v>999993.3943248593</v>
      </c>
      <c r="J8" s="1">
        <f>I8-(A8+E8*F8)</f>
        <v>632061.1943248592</v>
      </c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A1" sqref="A1"/>
    </sheetView>
  </sheetViews>
  <sheetFormatPr defaultColWidth="10.00390625" defaultRowHeight="12.75"/>
  <cols>
    <col min="1" max="1" width="10.50390625" style="8" customWidth="1"/>
    <col min="2" max="2" width="10.50390625" style="2" customWidth="1"/>
    <col min="3" max="5" width="10.50390625" style="3" customWidth="1"/>
    <col min="6" max="6" width="10.50390625" style="1" customWidth="1"/>
    <col min="7" max="7" width="2.00390625" style="3" customWidth="1"/>
    <col min="8" max="9" width="10.50390625" style="2" customWidth="1"/>
    <col min="10" max="10" width="2.00390625" style="3" customWidth="1"/>
    <col min="11" max="11" width="10.50390625" style="1" customWidth="1"/>
    <col min="12" max="16384" width="10.50390625" style="0" customWidth="1"/>
  </cols>
  <sheetData>
    <row r="1" spans="1:11" s="7" customFormat="1" ht="12">
      <c r="A1" s="9" t="s">
        <v>0</v>
      </c>
      <c r="B1" s="5" t="s">
        <v>1</v>
      </c>
      <c r="C1" s="6" t="s">
        <v>2</v>
      </c>
      <c r="D1" s="6" t="s">
        <v>7</v>
      </c>
      <c r="E1" s="6" t="s">
        <v>3</v>
      </c>
      <c r="F1" s="4" t="s">
        <v>4</v>
      </c>
      <c r="G1" s="6"/>
      <c r="H1" s="5" t="s">
        <v>9</v>
      </c>
      <c r="I1" s="5" t="s">
        <v>11</v>
      </c>
      <c r="J1" s="6"/>
      <c r="K1" s="4" t="s">
        <v>8</v>
      </c>
    </row>
    <row r="2" spans="1:11" ht="12">
      <c r="A2" s="8">
        <v>0</v>
      </c>
      <c r="B2" s="2">
        <v>0.035</v>
      </c>
      <c r="C2" s="3">
        <v>365</v>
      </c>
      <c r="D2" s="3">
        <v>30.4167</v>
      </c>
      <c r="E2" s="3">
        <v>600</v>
      </c>
      <c r="F2" s="1">
        <v>1000000</v>
      </c>
      <c r="H2" s="2">
        <f>(1+B2/C2)^(D2)</f>
        <v>1.0029207872430854</v>
      </c>
      <c r="I2" s="2">
        <f>H2^E2</f>
        <v>5.754130927090298</v>
      </c>
      <c r="K2" s="1">
        <f>(F2-A2*I2)/((I2-1)/(H2-1))</f>
        <v>614.3682805288347</v>
      </c>
    </row>
    <row r="3" spans="1:11" ht="12">
      <c r="A3" s="8">
        <v>10000</v>
      </c>
      <c r="B3" s="2">
        <v>0.035</v>
      </c>
      <c r="C3" s="3">
        <v>365</v>
      </c>
      <c r="D3" s="3">
        <v>30.42</v>
      </c>
      <c r="E3" s="3">
        <v>600</v>
      </c>
      <c r="F3" s="1">
        <v>1000000</v>
      </c>
      <c r="H3" s="2">
        <f>(1+B3/C3)^(D3)</f>
        <v>1.002921104590526</v>
      </c>
      <c r="I3" s="2">
        <f>H3^E3</f>
        <v>5.755223475062035</v>
      </c>
      <c r="K3" s="1">
        <f>(F3-A3*I3)/((I3-1)/(H3-1))</f>
        <v>578.9398769244992</v>
      </c>
    </row>
    <row r="4" spans="1:11" ht="12">
      <c r="A4" s="8">
        <v>5000</v>
      </c>
      <c r="B4" s="2">
        <v>0.198</v>
      </c>
      <c r="C4" s="3">
        <v>365</v>
      </c>
      <c r="D4" s="3">
        <v>30.4167</v>
      </c>
      <c r="E4" s="3">
        <v>12</v>
      </c>
      <c r="F4" s="1">
        <v>0</v>
      </c>
      <c r="H4" s="2">
        <f>(1+B4/C4)^(D4)</f>
        <v>1.0166323470207392</v>
      </c>
      <c r="I4" s="2">
        <f>H4^E4</f>
        <v>1.2188972203652537</v>
      </c>
      <c r="K4" s="1">
        <f>(F4-A4*I4)/((I4-1)/(H4-1))</f>
        <v>-463.07398325802086</v>
      </c>
    </row>
    <row r="5" spans="1:11" ht="12">
      <c r="A5" s="8">
        <v>0</v>
      </c>
      <c r="B5" s="2">
        <v>0.07</v>
      </c>
      <c r="C5" s="3">
        <v>365</v>
      </c>
      <c r="D5" s="3">
        <v>30.4167</v>
      </c>
      <c r="E5" s="3">
        <v>600</v>
      </c>
      <c r="F5" s="1">
        <v>1000000</v>
      </c>
      <c r="H5" s="2">
        <f>(1+B5/C5)^(D5)</f>
        <v>1.0058498242214386</v>
      </c>
      <c r="I5" s="2">
        <f>H5^E5</f>
        <v>33.10446811742282</v>
      </c>
      <c r="K5" s="1">
        <f>(F5-A5*I5)/((I5-1)/(H5-1))</f>
        <v>182.2121519049244</v>
      </c>
    </row>
    <row r="6" spans="1:11" ht="12">
      <c r="A6" s="8">
        <v>0</v>
      </c>
      <c r="B6" s="2">
        <v>0.05</v>
      </c>
      <c r="C6" s="3">
        <v>365</v>
      </c>
      <c r="D6" s="3">
        <v>30.4167</v>
      </c>
      <c r="E6" s="3">
        <v>600</v>
      </c>
      <c r="F6" s="1">
        <v>1000000</v>
      </c>
      <c r="H6" s="2">
        <f>(1+B6/C6)^(D6)</f>
        <v>1.0041750773225617</v>
      </c>
      <c r="I6" s="2">
        <f>H6^E6</f>
        <v>12.180441654994203</v>
      </c>
      <c r="K6" s="1">
        <f>(F6-A6*I6)/((I6-1)/(H6-1))</f>
        <v>373.4268691162801</v>
      </c>
    </row>
    <row r="7" spans="1:11" ht="12">
      <c r="A7" s="8">
        <v>0</v>
      </c>
      <c r="B7" s="2">
        <v>0.0109</v>
      </c>
      <c r="C7" s="3">
        <v>365</v>
      </c>
      <c r="D7" s="3">
        <v>30.4167</v>
      </c>
      <c r="E7" s="3">
        <v>600</v>
      </c>
      <c r="F7" s="1">
        <v>1000000</v>
      </c>
      <c r="H7" s="2">
        <f>(1+B7/C7)^(D7)</f>
        <v>1.0009087334144715</v>
      </c>
      <c r="I7" s="2">
        <f>H7^E7</f>
        <v>1.724595378431369</v>
      </c>
      <c r="K7" s="1">
        <f>(F7-A7*I7)/((I7-1)/(H7-1))</f>
        <v>1254.1253250038212</v>
      </c>
    </row>
    <row r="8" spans="1:11" ht="12">
      <c r="A8"/>
      <c r="B8"/>
      <c r="C8"/>
      <c r="D8"/>
      <c r="E8"/>
      <c r="F8"/>
      <c r="G8"/>
      <c r="H8"/>
      <c r="I8"/>
      <c r="J8"/>
      <c r="K8"/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A1" sqref="A1"/>
    </sheetView>
  </sheetViews>
  <sheetFormatPr defaultColWidth="10.00390625" defaultRowHeight="12.75"/>
  <cols>
    <col min="1" max="1" width="10.50390625" style="10" customWidth="1"/>
    <col min="2" max="4" width="10.50390625" style="0" customWidth="1"/>
    <col min="5" max="5" width="10.50390625" style="1" customWidth="1"/>
    <col min="6" max="6" width="10.50390625" style="0" customWidth="1"/>
    <col min="7" max="7" width="2.125" style="0" customWidth="1"/>
    <col min="8" max="8" width="10.50390625" style="0" customWidth="1"/>
    <col min="9" max="9" width="2.125" style="0" customWidth="1"/>
    <col min="10" max="10" width="10.50390625" style="11" customWidth="1"/>
    <col min="11" max="11" width="10.50390625" style="3" customWidth="1"/>
    <col min="12" max="16384" width="10.50390625" style="0" customWidth="1"/>
  </cols>
  <sheetData>
    <row r="1" spans="1:11" s="7" customFormat="1" ht="12">
      <c r="A1" s="4" t="s">
        <v>0</v>
      </c>
      <c r="B1" s="5" t="s">
        <v>1</v>
      </c>
      <c r="C1" s="6" t="s">
        <v>2</v>
      </c>
      <c r="D1" s="6" t="s">
        <v>7</v>
      </c>
      <c r="E1" s="4" t="s">
        <v>8</v>
      </c>
      <c r="F1" s="4" t="s">
        <v>4</v>
      </c>
      <c r="G1" s="6"/>
      <c r="H1" s="5" t="s">
        <v>9</v>
      </c>
      <c r="I1" s="6"/>
      <c r="J1" s="5" t="s">
        <v>3</v>
      </c>
      <c r="K1" s="6" t="s">
        <v>12</v>
      </c>
    </row>
    <row r="2" spans="1:11" ht="12">
      <c r="A2" s="1">
        <v>200</v>
      </c>
      <c r="B2" s="2">
        <v>0.035</v>
      </c>
      <c r="C2" s="3">
        <v>365</v>
      </c>
      <c r="D2" s="3">
        <v>30.4167</v>
      </c>
      <c r="E2" s="1">
        <v>200</v>
      </c>
      <c r="F2" s="1">
        <v>10000</v>
      </c>
      <c r="G2" s="3"/>
      <c r="H2" s="2">
        <f>(1+B2/C2)^(D2)</f>
        <v>1.0029207872430854</v>
      </c>
      <c r="I2" s="3"/>
      <c r="J2" s="2">
        <f>LOG((F2*(H2-1)+E2)/(A2*(H2-1)+E2),H2)</f>
        <v>45.73772039188024</v>
      </c>
      <c r="K2" s="3">
        <f>J2/12</f>
        <v>3.8114766993233533</v>
      </c>
    </row>
    <row r="3" spans="1:11" ht="12">
      <c r="A3" s="1">
        <v>5000</v>
      </c>
      <c r="B3" s="2">
        <v>0.198</v>
      </c>
      <c r="C3" s="3">
        <v>365</v>
      </c>
      <c r="D3" s="3">
        <v>30.4167</v>
      </c>
      <c r="E3" s="1">
        <v>-100</v>
      </c>
      <c r="F3" s="1">
        <v>0</v>
      </c>
      <c r="G3" s="3"/>
      <c r="H3" s="2">
        <f>(1+B3/C3)^(D3)</f>
        <v>1.0166323470207392</v>
      </c>
      <c r="I3" s="3"/>
      <c r="J3" s="2">
        <f>LOG((F3*(H3-1)+E3)/(A3*(H3-1)+E3),H3)</f>
        <v>107.99984402197903</v>
      </c>
      <c r="K3" s="3">
        <f>J3/12</f>
        <v>8.999987001831586</v>
      </c>
    </row>
    <row r="4" spans="1:11" ht="12">
      <c r="A4" s="1">
        <v>200</v>
      </c>
      <c r="B4" s="2">
        <v>0.05</v>
      </c>
      <c r="C4" s="3">
        <v>365</v>
      </c>
      <c r="D4" s="3">
        <v>30.4167</v>
      </c>
      <c r="E4" s="1">
        <v>200</v>
      </c>
      <c r="F4" s="1">
        <v>1000000</v>
      </c>
      <c r="G4" s="3"/>
      <c r="H4" s="2">
        <f>(1+B4/C4)^(D4)</f>
        <v>1.0041750773225617</v>
      </c>
      <c r="I4" s="3"/>
      <c r="J4" s="2">
        <f>LOG((F4*(H4-1)+E4)/(A4*(H4-1)+E4),H4)</f>
        <v>739.5368109721426</v>
      </c>
      <c r="K4" s="3">
        <f>J4/12</f>
        <v>61.628067581011884</v>
      </c>
    </row>
    <row r="5" spans="1:11" ht="12">
      <c r="A5"/>
      <c r="E5"/>
      <c r="J5"/>
      <c r="K5"/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2010-06-08T12:22:31Z</dcterms:created>
  <dcterms:modified xsi:type="dcterms:W3CDTF">2010-06-16T13:36:34Z</dcterms:modified>
  <cp:category/>
  <cp:version/>
  <cp:contentType/>
  <cp:contentStatus/>
  <cp:revision>11</cp:revision>
</cp:coreProperties>
</file>